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62F44F82-0701-4B76-BC8C-CA49DDD4DB0C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05.2025 " sheetId="4" r:id="rId1"/>
    <sheet name="Monthly II as on 01.05.2025" sheetId="5" r:id="rId2"/>
  </sheets>
  <definedNames>
    <definedName name="_xlnm.Print_Area" localSheetId="0">'Monthly I as on 01.05.2025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4" l="1"/>
  <c r="K45" i="4"/>
  <c r="F45" i="4"/>
  <c r="D45" i="4"/>
  <c r="L23" i="4"/>
  <c r="J17" i="4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C45" i="4"/>
  <c r="M22" i="4"/>
  <c r="J23" i="4"/>
  <c r="H45" i="4"/>
  <c r="K15" i="4"/>
  <c r="M15" i="4" s="1"/>
  <c r="L45" i="4" l="1"/>
  <c r="J45" i="4"/>
  <c r="K20" i="4"/>
  <c r="K23" i="4" s="1"/>
  <c r="K17" i="4" l="1"/>
  <c r="M17" i="4" s="1"/>
  <c r="M20" i="4"/>
  <c r="M23" i="4" s="1"/>
</calcChain>
</file>

<file path=xl/sharedStrings.xml><?xml version="1.0" encoding="utf-8"?>
<sst xmlns="http://schemas.openxmlformats.org/spreadsheetml/2006/main" count="130" uniqueCount="75">
  <si>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</si>
  <si>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</si>
  <si>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</si>
  <si>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</si>
  <si>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</si>
  <si>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</si>
  <si>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</si>
  <si>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</si>
  <si>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</si>
  <si>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</si>
  <si>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</si>
  <si>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</si>
  <si>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</si>
  <si>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</si>
  <si>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</si>
  <si>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</si>
  <si>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</si>
  <si>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</si>
  <si>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</si>
  <si>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</si>
  <si>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</si>
  <si>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</si>
  <si>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</si>
  <si>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</si>
  <si>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</si>
  <si>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</si>
  <si>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</si>
  <si>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</si>
  <si>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</si>
  <si>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</si>
  <si>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</si>
  <si>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</si>
  <si>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</si>
  <si>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</si>
  <si>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</si>
  <si>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</si>
  <si>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</si>
  <si>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</si>
  <si>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</si>
  <si>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</si>
  <si>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</si>
  <si>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</si>
  <si>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</si>
  <si>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</si>
  <si>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</si>
  <si>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</si>
  <si>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</si>
  <si>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</si>
  <si>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</si>
  <si>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</si>
  <si>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</si>
  <si>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</si>
  <si>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</si>
  <si>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</si>
  <si>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</si>
  <si>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</si>
  <si>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</si>
  <si>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</si>
  <si>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</si>
  <si>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</si>
  <si>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</si>
  <si>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</si>
  <si>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</si>
  <si>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</si>
  <si>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t>01 on deputation to other offices</t>
  </si>
  <si>
    <t>06 on deputation to other offices and 04 on deputation from other offices</t>
  </si>
  <si>
    <t>Assitant Director (Official Language)</t>
  </si>
  <si>
    <t>Legal Assistant</t>
  </si>
  <si>
    <t>Sanctioned/created vide Hqrs' letter No. 1092/Staff(S&amp;R)/CREATION/LEGAL ASSISTANT/77-2024 dated 02/09/2024</t>
  </si>
  <si>
    <t>SANCTIONED STRENGTH &amp; PERSONS IN POSITION AS ON 01.05.2025 (FN)</t>
  </si>
  <si>
    <t>Page-2 As on 01.05.2025 (FN)</t>
  </si>
  <si>
    <t>Statement of Sanctioned Strength and Person in Position statement as on 01.05.2025 (FN)</t>
  </si>
  <si>
    <t xml:space="preserve">On deptn from other office- 16 (DEO Gr A).    </t>
  </si>
  <si>
    <r>
      <t xml:space="preserve">16 Supernumerary posts has been sanctioned vide Hqrs' letter No. 401/Staff(S&amp;R)/CC/09-2013 dated 02/04/2025. </t>
    </r>
    <r>
      <rPr>
        <sz val="12"/>
        <rFont val="Times New Roman"/>
        <family val="1"/>
      </rPr>
      <t xml:space="preserve">02 on deputation from other office. </t>
    </r>
  </si>
  <si>
    <r>
      <rPr>
        <b/>
        <sz val="12"/>
        <rFont val="Times New Roman"/>
        <family val="1"/>
      </rPr>
      <t xml:space="preserve"> HIA Details-Asstt. Supervisor -23</t>
    </r>
    <r>
      <rPr>
        <sz val="12"/>
        <rFont val="Times New Roman"/>
        <family val="1"/>
      </rPr>
      <t xml:space="preserve">
01 on deputation to other offices
05 on deputation from other office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</si>
</sst>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1" fillId="0" borderId="4" xfId="1" applyBorder="1"/>
    <xf numFmtId="0" fontId="14" fillId="0" borderId="0" xfId="0" applyFont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0" xfId="1" applyFont="1" applyAlignment="1">
      <alignment horizontal="right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opLeftCell="A30" zoomScaleNormal="100" workbookViewId="0">
      <selection activeCell="M47" sqref="M47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50" t="s">
        <v>71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2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53" t="s">
        <v>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3"/>
      <c r="P7" s="3"/>
      <c r="Q7" s="3"/>
      <c r="R7" s="3"/>
    </row>
    <row r="8" spans="1:18" ht="16.5" customHeight="1" x14ac:dyDescent="0.25">
      <c r="B8" s="38" t="s">
        <v>3</v>
      </c>
      <c r="C8" s="53" t="s">
        <v>69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7" t="s">
        <v>4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8" ht="15.75" x14ac:dyDescent="0.25">
      <c r="B11" s="4"/>
      <c r="C11" s="47" t="s">
        <v>5</v>
      </c>
      <c r="D11" s="47"/>
      <c r="E11" s="47"/>
      <c r="F11" s="47"/>
      <c r="G11" s="47" t="s">
        <v>6</v>
      </c>
      <c r="H11" s="47"/>
      <c r="I11" s="47"/>
      <c r="J11" s="47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24</v>
      </c>
      <c r="H13" s="8">
        <v>0</v>
      </c>
      <c r="I13" s="8">
        <v>0</v>
      </c>
      <c r="J13" s="8">
        <f>G13+H13+I13</f>
        <v>24</v>
      </c>
      <c r="K13" s="8">
        <f>F13-J13</f>
        <v>5</v>
      </c>
      <c r="L13" s="8">
        <v>0</v>
      </c>
      <c r="M13" s="8">
        <f>K13-L13</f>
        <v>5</v>
      </c>
      <c r="N13" s="9" t="s">
        <v>60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24</v>
      </c>
      <c r="H14" s="12">
        <v>0</v>
      </c>
      <c r="I14" s="12">
        <v>0</v>
      </c>
      <c r="J14" s="12">
        <f>G14+H14+I14</f>
        <v>24</v>
      </c>
      <c r="K14" s="12">
        <v>5</v>
      </c>
      <c r="L14" s="12">
        <v>0</v>
      </c>
      <c r="M14" s="12">
        <f>K14-L14</f>
        <v>5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61</v>
      </c>
    </row>
    <row r="16" spans="1:18" ht="15.75" x14ac:dyDescent="0.25">
      <c r="B16" s="7" t="s">
        <v>63</v>
      </c>
      <c r="C16" s="8">
        <v>0</v>
      </c>
      <c r="D16" s="8">
        <v>64</v>
      </c>
      <c r="E16" s="8">
        <v>0</v>
      </c>
      <c r="F16" s="8">
        <v>64</v>
      </c>
      <c r="G16" s="8">
        <v>0</v>
      </c>
      <c r="H16" s="8">
        <v>64</v>
      </c>
      <c r="I16" s="8">
        <v>0</v>
      </c>
      <c r="J16" s="8">
        <v>64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64</v>
      </c>
      <c r="E17" s="12">
        <v>0</v>
      </c>
      <c r="F17" s="12">
        <f>F15+F16</f>
        <v>159</v>
      </c>
      <c r="G17" s="12">
        <f>G15+G16</f>
        <v>88</v>
      </c>
      <c r="H17" s="12">
        <f>H15+H16</f>
        <v>64</v>
      </c>
      <c r="I17" s="12">
        <v>0</v>
      </c>
      <c r="J17" s="12">
        <f>J15+J16</f>
        <v>152</v>
      </c>
      <c r="K17" s="12">
        <f>F17-J17</f>
        <v>7</v>
      </c>
      <c r="L17" s="12">
        <f>L15+L18</f>
        <v>1</v>
      </c>
      <c r="M17" s="12">
        <f t="shared" ref="M17:M22" si="0">K17-L17</f>
        <v>6</v>
      </c>
      <c r="N17" s="13"/>
    </row>
    <row r="18" spans="1:14" ht="15.75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44"/>
    </row>
    <row r="19" spans="1:14" s="10" customFormat="1" ht="78.75" x14ac:dyDescent="0.25">
      <c r="A19" s="1"/>
      <c r="B19" s="7" t="s">
        <v>58</v>
      </c>
      <c r="C19" s="8">
        <v>52</v>
      </c>
      <c r="D19" s="8">
        <v>0</v>
      </c>
      <c r="E19" s="8">
        <v>0</v>
      </c>
      <c r="F19" s="8">
        <v>52</v>
      </c>
      <c r="G19" s="8">
        <v>66</v>
      </c>
      <c r="H19" s="8">
        <v>0</v>
      </c>
      <c r="I19" s="8">
        <v>0</v>
      </c>
      <c r="J19" s="8">
        <f>G19+H19+I19</f>
        <v>66</v>
      </c>
      <c r="K19" s="8">
        <f t="shared" ref="K19:K22" si="1">F19-J19</f>
        <v>-14</v>
      </c>
      <c r="L19" s="8">
        <v>0</v>
      </c>
      <c r="M19" s="8">
        <f>K19-L19</f>
        <v>-14</v>
      </c>
      <c r="N19" s="24" t="s">
        <v>73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102</v>
      </c>
      <c r="H20" s="8">
        <v>0</v>
      </c>
      <c r="I20" s="8">
        <v>0</v>
      </c>
      <c r="J20" s="8">
        <f>G20+H20+I20</f>
        <v>102</v>
      </c>
      <c r="K20" s="8">
        <f t="shared" si="1"/>
        <v>3</v>
      </c>
      <c r="L20" s="8">
        <v>0</v>
      </c>
      <c r="M20" s="8">
        <f t="shared" si="0"/>
        <v>3</v>
      </c>
      <c r="N20" s="9" t="s">
        <v>65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102</v>
      </c>
      <c r="H21" s="8">
        <v>0</v>
      </c>
      <c r="I21" s="8">
        <v>0</v>
      </c>
      <c r="J21" s="8">
        <v>102</v>
      </c>
      <c r="K21" s="8">
        <f>F21-J21</f>
        <v>72</v>
      </c>
      <c r="L21" s="8">
        <v>23</v>
      </c>
      <c r="M21" s="8">
        <f>K21-L21</f>
        <v>49</v>
      </c>
      <c r="N21" s="9" t="s">
        <v>74</v>
      </c>
    </row>
    <row r="22" spans="1:14" ht="15.75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16</v>
      </c>
      <c r="H22" s="8">
        <v>0</v>
      </c>
      <c r="I22" s="8">
        <v>0</v>
      </c>
      <c r="J22" s="8">
        <f>G22+H22+I22</f>
        <v>16</v>
      </c>
      <c r="K22" s="8">
        <f t="shared" si="1"/>
        <v>17</v>
      </c>
      <c r="L22" s="8">
        <v>4</v>
      </c>
      <c r="M22" s="8">
        <f t="shared" si="0"/>
        <v>13</v>
      </c>
      <c r="N22" s="42" t="s">
        <v>64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303</v>
      </c>
      <c r="H23" s="12">
        <v>0</v>
      </c>
      <c r="I23" s="12">
        <v>0</v>
      </c>
      <c r="J23" s="12">
        <f>J18+J19+J20+J21+J22</f>
        <v>303</v>
      </c>
      <c r="K23" s="12">
        <f>K19+K18+K20+K21+K22</f>
        <v>78</v>
      </c>
      <c r="L23" s="12">
        <f>L20+L21+L22+L18+L19</f>
        <v>27</v>
      </c>
      <c r="M23" s="12">
        <f>M18+M19+M20+M21+M22</f>
        <v>51</v>
      </c>
      <c r="N23" s="13"/>
    </row>
    <row r="24" spans="1:14" ht="15.75" x14ac:dyDescent="0.25">
      <c r="A24" s="10"/>
      <c r="B24" s="7" t="s">
        <v>59</v>
      </c>
      <c r="C24" s="8">
        <v>1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1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5</v>
      </c>
      <c r="H27" s="12">
        <v>0</v>
      </c>
      <c r="I27" s="12">
        <v>0</v>
      </c>
      <c r="J27" s="12">
        <f>J24+J25+J26</f>
        <v>5</v>
      </c>
      <c r="K27" s="12">
        <f>K24+K25+K26</f>
        <v>8</v>
      </c>
      <c r="L27" s="12">
        <f>L24+L25+L26</f>
        <v>0</v>
      </c>
      <c r="M27" s="12">
        <f>M24+M25+M26</f>
        <v>8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56" t="s">
        <v>70</v>
      </c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7" t="s">
        <v>5</v>
      </c>
      <c r="D34" s="47"/>
      <c r="E34" s="47"/>
      <c r="F34" s="47"/>
      <c r="G34" s="47" t="s">
        <v>6</v>
      </c>
      <c r="H34" s="47"/>
      <c r="I34" s="47"/>
      <c r="J34" s="47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31.5" x14ac:dyDescent="0.25">
      <c r="A36" s="10"/>
      <c r="B36" s="26" t="s">
        <v>66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27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28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29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78.75" x14ac:dyDescent="0.25">
      <c r="A40" s="7"/>
      <c r="B40" s="7" t="s">
        <v>67</v>
      </c>
      <c r="C40" s="8">
        <v>0</v>
      </c>
      <c r="D40" s="8">
        <v>1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0</v>
      </c>
      <c r="K40" s="8">
        <v>1</v>
      </c>
      <c r="L40" s="8">
        <v>0</v>
      </c>
      <c r="M40" s="8">
        <v>1</v>
      </c>
      <c r="N40" s="45" t="s">
        <v>68</v>
      </c>
    </row>
    <row r="41" spans="1:14" ht="12.95" customHeight="1" x14ac:dyDescent="0.25">
      <c r="B41" s="7" t="s">
        <v>30</v>
      </c>
      <c r="C41" s="8">
        <v>1</v>
      </c>
      <c r="D41" s="8">
        <v>0</v>
      </c>
      <c r="E41" s="8">
        <v>0</v>
      </c>
      <c r="F41" s="8">
        <v>1</v>
      </c>
      <c r="G41" s="8">
        <v>1</v>
      </c>
      <c r="H41" s="8">
        <v>0</v>
      </c>
      <c r="I41" s="8">
        <v>0</v>
      </c>
      <c r="J41" s="8">
        <v>1</v>
      </c>
      <c r="K41" s="8">
        <v>0</v>
      </c>
      <c r="L41" s="8">
        <v>0</v>
      </c>
      <c r="M41" s="8">
        <v>0</v>
      </c>
      <c r="N41" s="4"/>
    </row>
    <row r="42" spans="1:14" ht="12.95" customHeight="1" x14ac:dyDescent="0.25">
      <c r="B42" s="7" t="s">
        <v>31</v>
      </c>
      <c r="C42" s="8">
        <v>1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"/>
    </row>
    <row r="43" spans="1:14" ht="12.95" customHeight="1" x14ac:dyDescent="0.25">
      <c r="B43" s="11" t="s">
        <v>32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33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24</v>
      </c>
      <c r="H44" s="12">
        <v>0</v>
      </c>
      <c r="I44" s="12">
        <v>0</v>
      </c>
      <c r="J44" s="12">
        <v>24</v>
      </c>
      <c r="K44" s="12">
        <f>F44-J44</f>
        <v>75</v>
      </c>
      <c r="L44" s="12">
        <v>0</v>
      </c>
      <c r="M44" s="12">
        <f>K44-L44</f>
        <v>75</v>
      </c>
      <c r="N44" s="4"/>
    </row>
    <row r="45" spans="1:14" s="10" customFormat="1" ht="12.95" customHeight="1" x14ac:dyDescent="0.25">
      <c r="A45" s="1"/>
      <c r="B45" s="11" t="s">
        <v>34</v>
      </c>
      <c r="C45" s="12">
        <f>C14+C17+C23+C27+C38+C43+C44</f>
        <v>622</v>
      </c>
      <c r="D45" s="12">
        <f>SUM(D14,D17,D23,D27,D38,D43)</f>
        <v>65</v>
      </c>
      <c r="E45" s="12">
        <v>0</v>
      </c>
      <c r="F45" s="12">
        <f>F14+F17+F23+F27+F38+F43+F44</f>
        <v>687</v>
      </c>
      <c r="G45" s="12">
        <f>G14+G17+G23+G27+G38+G43+G44</f>
        <v>448</v>
      </c>
      <c r="H45" s="12">
        <f>SUM(H14,H17,H23,H27,H38,H43)</f>
        <v>64</v>
      </c>
      <c r="I45" s="12">
        <v>0</v>
      </c>
      <c r="J45" s="12">
        <f>J14+J17+J23+J27+J38+J43+J44</f>
        <v>512</v>
      </c>
      <c r="K45" s="12">
        <f>K14+K17+K23+K27+K43+K44</f>
        <v>175</v>
      </c>
      <c r="L45" s="12">
        <f>L14+L17+L23+L27+L38+L43+L44</f>
        <v>28</v>
      </c>
      <c r="M45" s="12">
        <f>M14+M17+M23+M27+M38+M43+M44</f>
        <v>147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57" t="s">
        <v>35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9"/>
    </row>
    <row r="49" spans="1:14" s="15" customFormat="1" ht="17.25" customHeight="1" x14ac:dyDescent="0.2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s="15" customFormat="1" ht="17.25" customHeight="1" x14ac:dyDescent="0.2"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5"/>
    </row>
    <row r="51" spans="1:14" ht="0.75" customHeight="1" x14ac:dyDescent="0.2">
      <c r="A51" s="15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55"/>
      <c r="N52" s="55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51:N51"/>
    <mergeCell ref="M52:N52"/>
    <mergeCell ref="C11:F11"/>
    <mergeCell ref="G11:J11"/>
    <mergeCell ref="C32:M32"/>
    <mergeCell ref="C34:F34"/>
    <mergeCell ref="G34:J34"/>
    <mergeCell ref="B48:N50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73" orientation="landscape" r:id="rId1"/>
  <headerFooter alignWithMargins="0">
    <oddFooter>&amp;L&amp;F&amp;C&amp;A</oddFooter>
  </headerFooter>
  <rowBreaks count="1" manualBreakCount="1">
    <brk id="30" min="1" max="13" man="1"/>
  </rowBreaks>
  <ignoredErrors>
    <ignoredError sqref="K4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topLeftCell="A5" workbookViewId="0">
      <selection activeCell="K18" sqref="K18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6" t="s">
        <v>36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3" ht="18.75" x14ac:dyDescent="0.3">
      <c r="J3" s="18"/>
      <c r="K3" s="18"/>
    </row>
    <row r="4" spans="1:13" ht="16.5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19"/>
      <c r="M4" s="19"/>
    </row>
    <row r="5" spans="1:13" ht="15.75" customHeight="1" x14ac:dyDescent="0.2">
      <c r="A5" s="68" t="s">
        <v>37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3" ht="15.75" x14ac:dyDescent="0.25">
      <c r="A6" s="71" t="s">
        <v>69</v>
      </c>
      <c r="B6" s="72"/>
      <c r="C6" s="72"/>
      <c r="D6" s="72"/>
      <c r="E6" s="72"/>
      <c r="F6" s="72"/>
      <c r="G6" s="72"/>
      <c r="H6" s="72"/>
      <c r="I6" s="72"/>
      <c r="J6" s="72"/>
      <c r="K6" s="73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4" t="s">
        <v>38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3" ht="15.75" customHeight="1" x14ac:dyDescent="0.2">
      <c r="A9" s="74" t="s">
        <v>4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3" ht="15.75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9"/>
    </row>
    <row r="11" spans="1:13" ht="15.75" x14ac:dyDescent="0.25">
      <c r="A11" s="4"/>
      <c r="B11" s="71" t="s">
        <v>5</v>
      </c>
      <c r="C11" s="72"/>
      <c r="D11" s="72"/>
      <c r="E11" s="73"/>
      <c r="F11" s="71" t="s">
        <v>39</v>
      </c>
      <c r="G11" s="72"/>
      <c r="H11" s="72"/>
      <c r="I11" s="73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62</v>
      </c>
    </row>
    <row r="13" spans="1:13" ht="15.75" x14ac:dyDescent="0.25">
      <c r="A13" s="7" t="s">
        <v>40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42</v>
      </c>
    </row>
    <row r="15" spans="1:13" ht="15.75" x14ac:dyDescent="0.2">
      <c r="A15" s="7" t="s">
        <v>43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44</v>
      </c>
    </row>
    <row r="16" spans="1:13" ht="15.75" x14ac:dyDescent="0.2">
      <c r="A16" s="7" t="s">
        <v>45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46</v>
      </c>
    </row>
    <row r="17" spans="1:11" ht="15.75" x14ac:dyDescent="0.2">
      <c r="A17" s="7" t="s">
        <v>47</v>
      </c>
      <c r="B17" s="8">
        <v>15</v>
      </c>
      <c r="C17" s="8">
        <v>0</v>
      </c>
      <c r="D17" s="8">
        <v>0</v>
      </c>
      <c r="E17" s="8">
        <v>15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2</v>
      </c>
      <c r="K17" s="43"/>
    </row>
    <row r="18" spans="1:11" ht="15.75" x14ac:dyDescent="0.2">
      <c r="A18" s="7" t="s">
        <v>48</v>
      </c>
      <c r="B18" s="8">
        <v>40</v>
      </c>
      <c r="C18" s="8">
        <v>0</v>
      </c>
      <c r="D18" s="8">
        <v>0</v>
      </c>
      <c r="E18" s="8">
        <v>40</v>
      </c>
      <c r="F18" s="8">
        <v>38</v>
      </c>
      <c r="G18" s="8">
        <v>0</v>
      </c>
      <c r="H18" s="8">
        <v>0</v>
      </c>
      <c r="I18" s="8">
        <f>F18</f>
        <v>38</v>
      </c>
      <c r="J18" s="8">
        <f t="shared" si="0"/>
        <v>2</v>
      </c>
      <c r="K18" s="39" t="s">
        <v>72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62</v>
      </c>
      <c r="G19" s="12">
        <v>2</v>
      </c>
      <c r="H19" s="12">
        <v>0</v>
      </c>
      <c r="I19" s="12">
        <f>F19+G19+H19</f>
        <v>64</v>
      </c>
      <c r="J19" s="12">
        <f>J13+J14+J15+J16+J17+J18</f>
        <v>4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0" t="s">
        <v>49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 x14ac:dyDescent="0.25">
      <c r="A22" s="47" t="s">
        <v>69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81" t="s">
        <v>4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</row>
    <row r="25" spans="1:11" ht="16.5" customHeight="1" x14ac:dyDescent="0.2">
      <c r="A25" s="81" t="s">
        <v>50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7" t="s">
        <v>5</v>
      </c>
      <c r="C27" s="47"/>
      <c r="D27" s="47"/>
      <c r="E27" s="47"/>
      <c r="F27" s="47" t="s">
        <v>6</v>
      </c>
      <c r="G27" s="47"/>
      <c r="H27" s="47"/>
      <c r="I27" s="47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51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2" t="s">
        <v>52</v>
      </c>
    </row>
    <row r="30" spans="1:11" ht="15.75" x14ac:dyDescent="0.25">
      <c r="A30" s="4" t="s">
        <v>53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2"/>
    </row>
    <row r="31" spans="1:11" ht="15.75" x14ac:dyDescent="0.25">
      <c r="A31" s="4" t="s">
        <v>54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2"/>
    </row>
    <row r="32" spans="1:11" ht="15.75" x14ac:dyDescent="0.25">
      <c r="A32" s="4" t="s">
        <v>55</v>
      </c>
      <c r="B32" s="4">
        <v>2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2"/>
    </row>
    <row r="33" spans="1:11" ht="15.75" x14ac:dyDescent="0.25">
      <c r="A33" s="4" t="s">
        <v>56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2"/>
    </row>
    <row r="34" spans="1:11" ht="15.75" x14ac:dyDescent="0.25">
      <c r="A34" s="4" t="s">
        <v>57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2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2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46" t="s">
        <v>35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01.05.2025 </vt:lpstr>
      <vt:lpstr>Monthly II as on 01.05.2025</vt:lpstr>
      <vt:lpstr>'Monthly I as on 01.05.2025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2025-05-02T08:44:56Z</dcterms:modified>
</cp:coreProperties>
</file>