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1630E5A6-E0EC-455F-9244-A2020810C73A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2.2025 " sheetId="4" r:id="rId1"/>
    <sheet name="Monthly II as on 01.02.2025" sheetId="5" r:id="rId2"/>
  </sheets>
  <definedNames>
    <definedName name="_xlnm.Print_Area" localSheetId="0">'Monthly I as on 01.02.2025 '!$B$1:$N$58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4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 s="1"/>
  <c r="G45" i="4"/>
  <c r="K18" i="4"/>
  <c r="M18" i="4" s="1"/>
  <c r="F23" i="4"/>
  <c r="K22" i="4"/>
  <c r="K27" i="4"/>
  <c r="M25" i="4"/>
  <c r="M27" i="4" s="1"/>
  <c r="K44" i="4"/>
  <c r="M44" i="4" s="1"/>
  <c r="J35" i="5" l="1"/>
  <c r="I35" i="5"/>
  <c r="F35" i="5"/>
  <c r="B35" i="5"/>
  <c r="J19" i="5"/>
  <c r="F19" i="5"/>
  <c r="I19" i="5" s="1"/>
  <c r="E19" i="5"/>
  <c r="C19" i="5"/>
  <c r="B19" i="5"/>
  <c r="L23" i="4"/>
  <c r="C45" i="4"/>
  <c r="M22" i="4"/>
  <c r="J23" i="4"/>
  <c r="H45" i="4"/>
  <c r="D45" i="4"/>
  <c r="K15" i="4"/>
  <c r="M15" i="4" s="1"/>
  <c r="L45" i="4" l="1"/>
  <c r="J45" i="4"/>
  <c r="F45" i="4"/>
  <c r="K20" i="4"/>
  <c r="K23" i="4" s="1"/>
  <c r="K17" i="4" l="1"/>
  <c r="M17" i="4" s="1"/>
  <c r="M20" i="4"/>
  <c r="M23" i="4" s="1"/>
  <c r="K45" i="4" l="1"/>
  <c r="M45" i="4"/>
</calcChain>
</file>

<file path=xl/sharedStrings.xml><?xml version="1.0" encoding="utf-8"?>
<sst xmlns="http://schemas.openxmlformats.org/spreadsheetml/2006/main" count="130" uniqueCount="75">
  <si>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</si>
  <si>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</si>
  <si>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</si>
  <si>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</si>
  <si>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</si>
  <si>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</si>
  <si>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</si>
  <si>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</si>
  <si>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</si>
  <si>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</si>
  <si>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</si>
  <si>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</si>
  <si>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</si>
  <si>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</si>
  <si>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</si>
  <si>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</si>
  <si>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</si>
  <si>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</si>
  <si>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</si>
  <si>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</si>
  <si>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</si>
  <si>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</si>
  <si>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</si>
  <si>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</si>
  <si>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</si>
  <si>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</si>
  <si>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</si>
  <si>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</si>
  <si>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</si>
  <si>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</si>
  <si>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</si>
  <si>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</si>
  <si>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</si>
  <si>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</si>
  <si>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</si>
  <si>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</si>
  <si>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</si>
  <si>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</si>
  <si>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</si>
  <si>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</si>
  <si>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</si>
  <si>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</si>
  <si>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</si>
  <si>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</si>
  <si>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</si>
  <si>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</si>
  <si>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</si>
  <si>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</si>
  <si>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</si>
  <si>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</si>
  <si>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</si>
  <si>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</si>
  <si>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</si>
  <si>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</si>
  <si>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</si>
  <si>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</si>
  <si>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</si>
  <si>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</si>
  <si>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</si>
  <si>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</si>
  <si>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Sr. PS/PS</t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</si>
  <si>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</si>
  <si>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</si>
  <si>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</si>
  <si>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</si>
  <si>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r>
      <t xml:space="preserve">18 Supernumerary posts has been sanctioned vide Hqrs' letter No. 1004/Staff(S&amp;R)/CC/09-2013 dated 21/08/2024. </t>
    </r>
    <r>
      <rPr>
        <sz val="12"/>
        <rFont val="Times New Roman"/>
        <family val="1"/>
      </rPr>
      <t xml:space="preserve">02 on deputation from other office. </t>
    </r>
  </si>
  <si>
    <t>Legal Assistant</t>
  </si>
  <si>
    <t>Sanctioned/created vide Hqrs' letter No. 1092/Staff(S&amp;R)/CREATION/LEGAL ASSISTANT/77-2024 dated 02/09/2024</t>
  </si>
  <si>
    <r>
      <rPr>
        <b/>
        <sz val="12"/>
        <rFont val="Times New Roman"/>
        <family val="1"/>
      </rPr>
      <t xml:space="preserve"> HIA Details-Asstt. Supervisor -26</t>
    </r>
    <r>
      <rPr>
        <sz val="12"/>
        <rFont val="Times New Roman"/>
        <family val="1"/>
      </rPr>
      <t xml:space="preserve">
01 on deputation to other offices
06 on deputation from other office</t>
    </r>
  </si>
  <si>
    <t>01 on deputation to other offices</t>
  </si>
  <si>
    <t xml:space="preserve">On deptn from other office- 18 (DEO Gr A).    </t>
  </si>
  <si>
    <t>06 on deputation to other offices and 04 on deputation from other offices</t>
  </si>
  <si>
    <t>SANCTIONED STRENGTH &amp; PERSONS IN POSITION AS ON 01.02.2025 (FN)</t>
  </si>
  <si>
    <t>Statement of Sanctioned Strength and Person in Position statement as on 01.02.2025 (FN)</t>
  </si>
  <si>
    <t>Page-2 As on 01.02.2025 (FN)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</si>
</sst>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6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7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6" xfId="1" applyBorder="1" applyAlignment="1">
      <alignment wrapText="1"/>
    </xf>
    <xf numFmtId="0" fontId="1" fillId="0" borderId="0" xfId="1" applyAlignment="1">
      <alignment wrapText="1"/>
    </xf>
    <xf numFmtId="0" fontId="1" fillId="0" borderId="7" xfId="1" applyBorder="1" applyAlignment="1">
      <alignment wrapText="1"/>
    </xf>
    <xf numFmtId="0" fontId="5" fillId="0" borderId="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wrapText="1"/>
    </xf>
    <xf numFmtId="0" fontId="8" fillId="0" borderId="9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8" fillId="0" borderId="4" xfId="1" applyFont="1" applyBorder="1" applyAlignment="1">
      <alignment horizontal="center" wrapText="1"/>
    </xf>
    <xf numFmtId="0" fontId="1" fillId="0" borderId="4" xfId="1" applyBorder="1"/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right"/>
    </xf>
    <xf numFmtId="0" fontId="5" fillId="0" borderId="9" xfId="1" applyFont="1" applyBorder="1" applyAlignment="1">
      <alignment horizontal="right"/>
    </xf>
    <xf numFmtId="0" fontId="5" fillId="0" borderId="11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12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topLeftCell="A7" workbookViewId="0">
      <selection activeCell="J45" sqref="J45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59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60" t="s">
        <v>73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63" t="s">
        <v>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3"/>
      <c r="P7" s="3"/>
      <c r="Q7" s="3"/>
      <c r="R7" s="3"/>
    </row>
    <row r="8" spans="1:18" ht="16.5" customHeight="1" x14ac:dyDescent="0.25">
      <c r="B8" s="38" t="s">
        <v>3</v>
      </c>
      <c r="C8" s="63" t="s">
        <v>72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7" t="s">
        <v>4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8" ht="15.75" x14ac:dyDescent="0.25">
      <c r="B11" s="4"/>
      <c r="C11" s="47" t="s">
        <v>5</v>
      </c>
      <c r="D11" s="47"/>
      <c r="E11" s="47"/>
      <c r="F11" s="47"/>
      <c r="G11" s="47" t="s">
        <v>6</v>
      </c>
      <c r="H11" s="47"/>
      <c r="I11" s="47"/>
      <c r="J11" s="47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24</v>
      </c>
      <c r="H13" s="8">
        <v>0</v>
      </c>
      <c r="I13" s="8">
        <v>0</v>
      </c>
      <c r="J13" s="8">
        <f>G13+H13+I13</f>
        <v>24</v>
      </c>
      <c r="K13" s="8">
        <f>F13-J13</f>
        <v>5</v>
      </c>
      <c r="L13" s="8">
        <v>0</v>
      </c>
      <c r="M13" s="8">
        <f>K13-L13</f>
        <v>5</v>
      </c>
      <c r="N13" s="9" t="s">
        <v>61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24</v>
      </c>
      <c r="H14" s="12">
        <v>0</v>
      </c>
      <c r="I14" s="12">
        <v>0</v>
      </c>
      <c r="J14" s="12">
        <f>G14+H14+I14</f>
        <v>24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86</v>
      </c>
      <c r="H15" s="8">
        <v>0</v>
      </c>
      <c r="I15" s="8">
        <v>0</v>
      </c>
      <c r="J15" s="8">
        <v>86</v>
      </c>
      <c r="K15" s="8">
        <f>F15-J15</f>
        <v>9</v>
      </c>
      <c r="L15" s="8">
        <v>1</v>
      </c>
      <c r="M15" s="8">
        <f>K15-L15</f>
        <v>8</v>
      </c>
      <c r="N15" s="9" t="s">
        <v>62</v>
      </c>
    </row>
    <row r="16" spans="1:18" ht="15.75" x14ac:dyDescent="0.25">
      <c r="B16" s="7" t="s">
        <v>64</v>
      </c>
      <c r="C16" s="8">
        <v>0</v>
      </c>
      <c r="D16" s="8">
        <v>66</v>
      </c>
      <c r="E16" s="8">
        <v>0</v>
      </c>
      <c r="F16" s="8">
        <v>66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0</v>
      </c>
      <c r="L16" s="8">
        <v>0</v>
      </c>
      <c r="M16" s="8">
        <v>0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66</v>
      </c>
      <c r="E17" s="12">
        <v>0</v>
      </c>
      <c r="F17" s="12">
        <f>F15+F16</f>
        <v>161</v>
      </c>
      <c r="G17" s="12">
        <f>G15+G16</f>
        <v>86</v>
      </c>
      <c r="H17" s="12">
        <f>H15+H16</f>
        <v>66</v>
      </c>
      <c r="I17" s="12">
        <v>0</v>
      </c>
      <c r="J17" s="12">
        <f>J15+J16</f>
        <v>152</v>
      </c>
      <c r="K17" s="12">
        <f>F17-J17</f>
        <v>9</v>
      </c>
      <c r="L17" s="12">
        <f>L15+L18</f>
        <v>1</v>
      </c>
      <c r="M17" s="12">
        <f t="shared" ref="M17:M22" si="0">K17-L17</f>
        <v>8</v>
      </c>
      <c r="N17" s="13"/>
    </row>
    <row r="18" spans="1:14" ht="15.75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78.75" x14ac:dyDescent="0.25">
      <c r="A19" s="1"/>
      <c r="B19" s="7" t="s">
        <v>59</v>
      </c>
      <c r="C19" s="8">
        <v>52</v>
      </c>
      <c r="D19" s="8">
        <v>0</v>
      </c>
      <c r="E19" s="8">
        <v>0</v>
      </c>
      <c r="F19" s="8">
        <v>52</v>
      </c>
      <c r="G19" s="8">
        <v>68</v>
      </c>
      <c r="H19" s="8">
        <v>0</v>
      </c>
      <c r="I19" s="8">
        <v>0</v>
      </c>
      <c r="J19" s="8">
        <f>G19+H19+I19</f>
        <v>68</v>
      </c>
      <c r="K19" s="8">
        <f t="shared" ref="K19:K22" si="1">F19-J19</f>
        <v>-16</v>
      </c>
      <c r="L19" s="8">
        <v>0</v>
      </c>
      <c r="M19" s="8">
        <f>K19-L19</f>
        <v>-16</v>
      </c>
      <c r="N19" s="24" t="s">
        <v>65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102</v>
      </c>
      <c r="H20" s="8">
        <v>0</v>
      </c>
      <c r="I20" s="8">
        <v>0</v>
      </c>
      <c r="J20" s="8">
        <f>G20+H20+I20</f>
        <v>102</v>
      </c>
      <c r="K20" s="8">
        <f t="shared" si="1"/>
        <v>3</v>
      </c>
      <c r="L20" s="8">
        <v>0</v>
      </c>
      <c r="M20" s="8">
        <f t="shared" si="0"/>
        <v>3</v>
      </c>
      <c r="N20" s="9" t="s">
        <v>71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103</v>
      </c>
      <c r="H21" s="8">
        <v>0</v>
      </c>
      <c r="I21" s="8">
        <v>0</v>
      </c>
      <c r="J21" s="8">
        <v>103</v>
      </c>
      <c r="K21" s="8">
        <f>F21-J21</f>
        <v>71</v>
      </c>
      <c r="L21" s="8">
        <v>26</v>
      </c>
      <c r="M21" s="8">
        <f>K21-L21</f>
        <v>45</v>
      </c>
      <c r="N21" s="9" t="s">
        <v>68</v>
      </c>
    </row>
    <row r="22" spans="1:14" ht="15.75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16</v>
      </c>
      <c r="H22" s="8">
        <v>0</v>
      </c>
      <c r="I22" s="8">
        <v>0</v>
      </c>
      <c r="J22" s="8">
        <f>G22+H22+I22</f>
        <v>16</v>
      </c>
      <c r="K22" s="8">
        <f t="shared" si="1"/>
        <v>17</v>
      </c>
      <c r="L22" s="8">
        <v>4</v>
      </c>
      <c r="M22" s="8">
        <f t="shared" si="0"/>
        <v>13</v>
      </c>
      <c r="N22" s="42" t="s">
        <v>69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306</v>
      </c>
      <c r="H23" s="12">
        <v>0</v>
      </c>
      <c r="I23" s="12">
        <v>0</v>
      </c>
      <c r="J23" s="12">
        <f>J18+J19+J20+J21+J22</f>
        <v>306</v>
      </c>
      <c r="K23" s="12">
        <f>K19+K18+K20+K21+K22</f>
        <v>75</v>
      </c>
      <c r="L23" s="12">
        <f>L20+L21+L22</f>
        <v>30</v>
      </c>
      <c r="M23" s="12">
        <f>M18+M19+M20+M21+M22</f>
        <v>45</v>
      </c>
      <c r="N23" s="13"/>
    </row>
    <row r="24" spans="1:14" ht="15.75" x14ac:dyDescent="0.25">
      <c r="A24" s="10"/>
      <c r="B24" s="7" t="s">
        <v>60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48" t="s">
        <v>74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7" t="s">
        <v>5</v>
      </c>
      <c r="D34" s="47"/>
      <c r="E34" s="47"/>
      <c r="F34" s="47"/>
      <c r="G34" s="47" t="s">
        <v>6</v>
      </c>
      <c r="H34" s="47"/>
      <c r="I34" s="47"/>
      <c r="J34" s="47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27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28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29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78.75" x14ac:dyDescent="0.25">
      <c r="A42" s="7"/>
      <c r="B42" s="7" t="s">
        <v>66</v>
      </c>
      <c r="C42" s="8">
        <v>0</v>
      </c>
      <c r="D42" s="8">
        <v>1</v>
      </c>
      <c r="E42" s="8">
        <v>0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1</v>
      </c>
      <c r="N42" s="43" t="s">
        <v>67</v>
      </c>
    </row>
    <row r="43" spans="1:14" ht="12.95" customHeight="1" x14ac:dyDescent="0.25">
      <c r="B43" s="11" t="s">
        <v>33</v>
      </c>
      <c r="C43" s="12">
        <v>2</v>
      </c>
      <c r="D43" s="12">
        <v>1</v>
      </c>
      <c r="E43" s="12">
        <v>0</v>
      </c>
      <c r="F43" s="12">
        <v>3</v>
      </c>
      <c r="G43" s="12">
        <v>1</v>
      </c>
      <c r="H43" s="12">
        <v>0</v>
      </c>
      <c r="I43" s="12">
        <v>0</v>
      </c>
      <c r="J43" s="12">
        <v>1</v>
      </c>
      <c r="K43" s="12">
        <v>2</v>
      </c>
      <c r="L43" s="12">
        <v>0</v>
      </c>
      <c r="M43" s="12">
        <v>2</v>
      </c>
      <c r="N43" s="4"/>
    </row>
    <row r="44" spans="1:14" ht="12.95" customHeight="1" x14ac:dyDescent="0.25">
      <c r="B44" s="11" t="s">
        <v>34</v>
      </c>
      <c r="C44" s="12">
        <v>99</v>
      </c>
      <c r="D44" s="12">
        <v>0</v>
      </c>
      <c r="E44" s="12">
        <v>0</v>
      </c>
      <c r="F44" s="12">
        <f>C44+D44+E44</f>
        <v>99</v>
      </c>
      <c r="G44" s="12">
        <v>25</v>
      </c>
      <c r="H44" s="12">
        <v>0</v>
      </c>
      <c r="I44" s="12">
        <v>0</v>
      </c>
      <c r="J44" s="12">
        <v>25</v>
      </c>
      <c r="K44" s="12">
        <f>F44-J44</f>
        <v>74</v>
      </c>
      <c r="L44" s="12">
        <v>0</v>
      </c>
      <c r="M44" s="12">
        <f>K44-L44</f>
        <v>74</v>
      </c>
      <c r="N44" s="4"/>
    </row>
    <row r="45" spans="1:14" s="10" customFormat="1" ht="12.95" customHeight="1" x14ac:dyDescent="0.25">
      <c r="A45" s="1"/>
      <c r="B45" s="11" t="s">
        <v>35</v>
      </c>
      <c r="C45" s="12">
        <f>C14+C17+C23+C27+C38+C43+C44</f>
        <v>622</v>
      </c>
      <c r="D45" s="12">
        <f>SUM(D14,D17,D23,D27,D38,D43)</f>
        <v>67</v>
      </c>
      <c r="E45" s="12">
        <v>0</v>
      </c>
      <c r="F45" s="12">
        <f>F14+F17+F23+F27+F38+F43+F44</f>
        <v>689</v>
      </c>
      <c r="G45" s="12">
        <f>G14+G17+G23+G27+G38+G43+G44</f>
        <v>451</v>
      </c>
      <c r="H45" s="12">
        <f>SUM(H14,H17,H23,H27,H38,H43)</f>
        <v>66</v>
      </c>
      <c r="I45" s="12">
        <v>0</v>
      </c>
      <c r="J45" s="12">
        <f>J14+J17+J23+J27+J38+J43+J44</f>
        <v>517</v>
      </c>
      <c r="K45" s="12">
        <f>K14+K17+K23+K27+K38+K43+K44</f>
        <v>167</v>
      </c>
      <c r="L45" s="12">
        <f>L14+L17+L23+L27+L38+L43+L44</f>
        <v>31</v>
      </c>
      <c r="M45" s="12">
        <f>M14+M17+M23+M27+M38+M43+M44</f>
        <v>136</v>
      </c>
      <c r="N45" s="13"/>
    </row>
    <row r="46" spans="1:14" ht="12.95" customHeight="1" x14ac:dyDescent="0.25">
      <c r="A46" s="10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4"/>
    </row>
    <row r="47" spans="1:14" s="15" customFormat="1" ht="14.25" x14ac:dyDescent="0.2">
      <c r="A47" s="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</row>
    <row r="48" spans="1:14" s="15" customFormat="1" ht="17.25" customHeight="1" x14ac:dyDescent="0.2">
      <c r="B48" s="49" t="s">
        <v>36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1"/>
    </row>
    <row r="49" spans="1:14" s="15" customFormat="1" ht="17.25" customHeight="1" x14ac:dyDescent="0.2">
      <c r="B49" s="52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4"/>
    </row>
    <row r="50" spans="1:14" s="15" customFormat="1" ht="17.25" customHeight="1" x14ac:dyDescent="0.2">
      <c r="B50" s="55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7"/>
    </row>
    <row r="51" spans="1:14" ht="0.75" customHeight="1" x14ac:dyDescent="0.2">
      <c r="A51" s="1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2.75" hidden="1" customHeight="1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46"/>
      <c r="N52" s="46"/>
    </row>
    <row r="53" spans="1:14" ht="12.75" hidden="1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4" hidden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idden="1" x14ac:dyDescent="0.2"/>
    <row r="56" spans="1:14" hidden="1" x14ac:dyDescent="0.2"/>
    <row r="57" spans="1:14" hidden="1" x14ac:dyDescent="0.2"/>
    <row r="58" spans="1:14" hidden="1" x14ac:dyDescent="0.2"/>
  </sheetData>
  <mergeCells count="14">
    <mergeCell ref="B10:N10"/>
    <mergeCell ref="B1:N1"/>
    <mergeCell ref="B3:N3"/>
    <mergeCell ref="B5:N5"/>
    <mergeCell ref="B7:N7"/>
    <mergeCell ref="C8:M8"/>
    <mergeCell ref="B51:N51"/>
    <mergeCell ref="M52:N52"/>
    <mergeCell ref="C11:F11"/>
    <mergeCell ref="G11:J11"/>
    <mergeCell ref="C32:M32"/>
    <mergeCell ref="C34:F34"/>
    <mergeCell ref="G34:J34"/>
    <mergeCell ref="B48:N50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opLeftCell="A10" workbookViewId="0">
      <selection activeCell="J27" sqref="J27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6" t="s">
        <v>37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3" ht="18.75" x14ac:dyDescent="0.3">
      <c r="J3" s="18"/>
      <c r="K3" s="18"/>
    </row>
    <row r="4" spans="1:13" ht="16.5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19"/>
      <c r="M4" s="19"/>
    </row>
    <row r="5" spans="1:13" ht="15.75" customHeight="1" x14ac:dyDescent="0.2">
      <c r="A5" s="68" t="s">
        <v>38</v>
      </c>
      <c r="B5" s="69"/>
      <c r="C5" s="69"/>
      <c r="D5" s="69"/>
      <c r="E5" s="69"/>
      <c r="F5" s="69"/>
      <c r="G5" s="69"/>
      <c r="H5" s="69"/>
      <c r="I5" s="69"/>
      <c r="J5" s="69"/>
      <c r="K5" s="70"/>
    </row>
    <row r="6" spans="1:13" ht="15.75" x14ac:dyDescent="0.25">
      <c r="A6" s="71" t="s">
        <v>72</v>
      </c>
      <c r="B6" s="72"/>
      <c r="C6" s="72"/>
      <c r="D6" s="72"/>
      <c r="E6" s="72"/>
      <c r="F6" s="72"/>
      <c r="G6" s="72"/>
      <c r="H6" s="72"/>
      <c r="I6" s="72"/>
      <c r="J6" s="72"/>
      <c r="K6" s="73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4" t="s">
        <v>39</v>
      </c>
      <c r="B8" s="75"/>
      <c r="C8" s="75"/>
      <c r="D8" s="75"/>
      <c r="E8" s="75"/>
      <c r="F8" s="75"/>
      <c r="G8" s="75"/>
      <c r="H8" s="75"/>
      <c r="I8" s="75"/>
      <c r="J8" s="75"/>
      <c r="K8" s="76"/>
    </row>
    <row r="9" spans="1:13" ht="15.75" customHeight="1" x14ac:dyDescent="0.2">
      <c r="A9" s="74" t="s">
        <v>4</v>
      </c>
      <c r="B9" s="75"/>
      <c r="C9" s="75"/>
      <c r="D9" s="75"/>
      <c r="E9" s="75"/>
      <c r="F9" s="75"/>
      <c r="G9" s="75"/>
      <c r="H9" s="75"/>
      <c r="I9" s="75"/>
      <c r="J9" s="75"/>
      <c r="K9" s="76"/>
    </row>
    <row r="10" spans="1:13" ht="15.75" x14ac:dyDescent="0.2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9"/>
    </row>
    <row r="11" spans="1:13" ht="15.75" x14ac:dyDescent="0.25">
      <c r="A11" s="4"/>
      <c r="B11" s="71" t="s">
        <v>5</v>
      </c>
      <c r="C11" s="72"/>
      <c r="D11" s="72"/>
      <c r="E11" s="73"/>
      <c r="F11" s="71" t="s">
        <v>40</v>
      </c>
      <c r="G11" s="72"/>
      <c r="H11" s="72"/>
      <c r="I11" s="73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63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15.75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13</v>
      </c>
      <c r="G17" s="8">
        <v>0</v>
      </c>
      <c r="H17" s="8">
        <v>0</v>
      </c>
      <c r="I17" s="8">
        <v>13</v>
      </c>
      <c r="J17" s="8">
        <f>E17-I17</f>
        <v>0</v>
      </c>
      <c r="K17" s="44"/>
    </row>
    <row r="18" spans="1:11" ht="15.75" x14ac:dyDescent="0.2">
      <c r="A18" s="7" t="s">
        <v>49</v>
      </c>
      <c r="B18" s="8">
        <v>42</v>
      </c>
      <c r="C18" s="8">
        <v>0</v>
      </c>
      <c r="D18" s="8">
        <v>0</v>
      </c>
      <c r="E18" s="8">
        <v>42</v>
      </c>
      <c r="F18" s="8">
        <v>40</v>
      </c>
      <c r="G18" s="8">
        <v>0</v>
      </c>
      <c r="H18" s="8">
        <v>0</v>
      </c>
      <c r="I18" s="8">
        <f>F18</f>
        <v>40</v>
      </c>
      <c r="J18" s="8">
        <f t="shared" si="0"/>
        <v>2</v>
      </c>
      <c r="K18" s="39" t="s">
        <v>70</v>
      </c>
    </row>
    <row r="19" spans="1:11" ht="15.75" x14ac:dyDescent="0.25">
      <c r="A19" s="12" t="s">
        <v>12</v>
      </c>
      <c r="B19" s="12">
        <f>B13+B14+B15+B16+B17+B18</f>
        <v>55</v>
      </c>
      <c r="C19" s="12">
        <f>C13+C14+C15+C16+C17+C18</f>
        <v>13</v>
      </c>
      <c r="D19" s="12">
        <v>0</v>
      </c>
      <c r="E19" s="12">
        <f>E13+E14+E15+E16+E17+E18</f>
        <v>68</v>
      </c>
      <c r="F19" s="12">
        <f>F13+F14+F15+F16+F17+F18</f>
        <v>64</v>
      </c>
      <c r="G19" s="12">
        <v>2</v>
      </c>
      <c r="H19" s="12">
        <v>0</v>
      </c>
      <c r="I19" s="12">
        <f>F19+G19+H19</f>
        <v>66</v>
      </c>
      <c r="J19" s="12">
        <f>J13+J14+J15+J16+J17+J18</f>
        <v>2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80" t="s">
        <v>50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</row>
    <row r="22" spans="1:11" ht="15.75" x14ac:dyDescent="0.25">
      <c r="A22" s="47" t="s">
        <v>72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64" t="s">
        <v>4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1" ht="16.5" customHeight="1" x14ac:dyDescent="0.2">
      <c r="A25" s="64" t="s">
        <v>51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7" t="s">
        <v>5</v>
      </c>
      <c r="C27" s="47"/>
      <c r="D27" s="47"/>
      <c r="E27" s="47"/>
      <c r="F27" s="47" t="s">
        <v>6</v>
      </c>
      <c r="G27" s="47"/>
      <c r="H27" s="47"/>
      <c r="I27" s="47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>
        <v>0</v>
      </c>
      <c r="I28" s="13" t="s">
        <v>12</v>
      </c>
      <c r="J28" s="13" t="s">
        <v>12</v>
      </c>
      <c r="K28" s="9"/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65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65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65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65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65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65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65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6"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A21:K21"/>
    <mergeCell ref="A24:K24"/>
    <mergeCell ref="A25:K25"/>
    <mergeCell ref="B27:E27"/>
    <mergeCell ref="F27:I27"/>
    <mergeCell ref="K29:K35"/>
  </mergeCells>
  <printOptions horizontalCentered="1"/>
  <pageMargins left="0.55118110236220474" right="0.74803149606299213" top="0.19685039370078741" bottom="0.74803149606299213" header="0.19685039370078741" footer="0.55118110236220474"/>
  <pageSetup scale="79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01.02.2025 </vt:lpstr>
      <vt:lpstr>Monthly II as on 01.02.2025</vt:lpstr>
      <vt:lpstr>'Monthly I as on 01.02.2025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2025-02-06T08:22:31Z</dcterms:modified>
</cp:coreProperties>
</file>